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720" windowHeight="119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Two .002 tapers subtract 2#.
All parallels add 2#</t>
        </r>
      </text>
    </comment>
  </commentList>
</comments>
</file>

<file path=xl/sharedStrings.xml><?xml version="1.0" encoding="utf-8"?>
<sst xmlns="http://schemas.openxmlformats.org/spreadsheetml/2006/main" count="120" uniqueCount="104">
  <si>
    <t>29.5" Draw</t>
  </si>
  <si>
    <t>for 70"</t>
  </si>
  <si>
    <t>limb 1.18"</t>
  </si>
  <si>
    <t>Butt Thickness</t>
  </si>
  <si>
    <t>.04 glass</t>
  </si>
  <si>
    <t>.05 glass</t>
  </si>
  <si>
    <t>wood stack</t>
  </si>
  <si>
    <t>68" bow</t>
  </si>
  <si>
    <t>66" bow</t>
  </si>
  <si>
    <t>64" bow</t>
  </si>
  <si>
    <t>62" bow</t>
  </si>
  <si>
    <t>60" bow</t>
  </si>
  <si>
    <t>total stack</t>
  </si>
  <si>
    <t>2 x .04 glass</t>
  </si>
  <si>
    <t>.04 + .05 glass</t>
  </si>
  <si>
    <t>2 x .05 glass</t>
  </si>
  <si>
    <t>33/64</t>
  </si>
  <si>
    <t>17/32</t>
  </si>
  <si>
    <t>35/64</t>
  </si>
  <si>
    <t>37/64</t>
  </si>
  <si>
    <t>19/32</t>
  </si>
  <si>
    <t>39/64</t>
  </si>
  <si>
    <t>41/64</t>
  </si>
  <si>
    <t>21/32</t>
  </si>
  <si>
    <t>43/64</t>
  </si>
  <si>
    <t>13/64</t>
  </si>
  <si>
    <t>45/64</t>
  </si>
  <si>
    <t>23/32</t>
  </si>
  <si>
    <t>15/64</t>
  </si>
  <si>
    <t>47/64</t>
  </si>
  <si>
    <t>17/64</t>
  </si>
  <si>
    <t>49/64</t>
  </si>
  <si>
    <t>25/32</t>
  </si>
  <si>
    <t>19/64</t>
  </si>
  <si>
    <t>51/64</t>
  </si>
  <si>
    <t>13/16</t>
  </si>
  <si>
    <t>21/64</t>
  </si>
  <si>
    <t>53/64</t>
  </si>
  <si>
    <t>27/32</t>
  </si>
  <si>
    <t>23/64</t>
  </si>
  <si>
    <t>55/64</t>
  </si>
  <si>
    <t>25/64</t>
  </si>
  <si>
    <t>57/64</t>
  </si>
  <si>
    <t>13/32</t>
  </si>
  <si>
    <t>29/32</t>
  </si>
  <si>
    <t>27/64</t>
  </si>
  <si>
    <t>59/64</t>
  </si>
  <si>
    <t>15/16</t>
  </si>
  <si>
    <t>29/64</t>
  </si>
  <si>
    <t>61/64</t>
  </si>
  <si>
    <t>15/32</t>
  </si>
  <si>
    <t>31/32</t>
  </si>
  <si>
    <t>31/64</t>
  </si>
  <si>
    <t>63/64</t>
  </si>
  <si>
    <t>1/64</t>
  </si>
  <si>
    <t>1/32</t>
  </si>
  <si>
    <t>3/64</t>
  </si>
  <si>
    <t>1/16</t>
  </si>
  <si>
    <t>5/64</t>
  </si>
  <si>
    <t>3/32</t>
  </si>
  <si>
    <t>7/64</t>
  </si>
  <si>
    <t>1/8</t>
  </si>
  <si>
    <t>9/64</t>
  </si>
  <si>
    <t>5/32</t>
  </si>
  <si>
    <t>11/64</t>
  </si>
  <si>
    <t>3/16</t>
  </si>
  <si>
    <t>7/32</t>
  </si>
  <si>
    <t>1/4</t>
  </si>
  <si>
    <t>9/32</t>
  </si>
  <si>
    <t>5/16</t>
  </si>
  <si>
    <t>11/32</t>
  </si>
  <si>
    <t>3/8</t>
  </si>
  <si>
    <t>7/16</t>
  </si>
  <si>
    <t>1/2</t>
  </si>
  <si>
    <t>9/16</t>
  </si>
  <si>
    <t>5/8</t>
  </si>
  <si>
    <t>11/16</t>
  </si>
  <si>
    <t>3/4</t>
  </si>
  <si>
    <t>7/8</t>
  </si>
  <si>
    <t>glass option</t>
  </si>
  <si>
    <t>three lams to grind</t>
  </si>
  <si>
    <t>% glass of stack</t>
  </si>
  <si>
    <t>Piking - 2"</t>
  </si>
  <si>
    <t>7#</t>
  </si>
  <si>
    <t>riser length - 1"</t>
  </si>
  <si>
    <t>3.5#</t>
  </si>
  <si>
    <t>.002 taper</t>
  </si>
  <si>
    <t>2#</t>
  </si>
  <si>
    <t>string follow - 1/2"</t>
  </si>
  <si>
    <t>subtract 2# for 1/2" follow</t>
  </si>
  <si>
    <t>Mild D/R Longbow - 18" Riser (1 1/2" wide @ fades, .002 taper)</t>
  </si>
  <si>
    <t>5#</t>
  </si>
  <si>
    <t>less taper adds, more taper subtracts</t>
  </si>
  <si>
    <t>total  stack</t>
  </si>
  <si>
    <t>paralel</t>
  </si>
  <si>
    <t>taper</t>
  </si>
  <si>
    <t>width at fades - 1/8"</t>
  </si>
  <si>
    <r>
      <t xml:space="preserve">Note: </t>
    </r>
    <r>
      <rPr>
        <b/>
        <sz val="10"/>
        <rFont val="Arial"/>
        <family val="2"/>
      </rPr>
      <t>To get in the ball park</t>
    </r>
    <r>
      <rPr>
        <sz val="10"/>
        <rFont val="Arial"/>
        <family val="0"/>
      </rPr>
      <t>. From the chart bellow, enter your total stack and glass option in cells B26 and C26. Grind the three lams in cells E26 : G26. If taper lams go over .125 consider a four stack or more.</t>
    </r>
  </si>
  <si>
    <t>Acceptions</t>
  </si>
  <si>
    <t>.04 &amp; .05</t>
  </si>
  <si>
    <t>1 3/8" at fades will be 5# lighter than listed above.</t>
  </si>
  <si>
    <t>19" riser adds 3 pounds or so the the listed weight</t>
  </si>
  <si>
    <t>1" off each end adds 7# usually</t>
  </si>
  <si>
    <t xml:space="preserve">I usually do a three wood lam stack. Five total counting glass. Stack order most of the time (back to belly) : Glass, taper, taper, riser, parallel, glass. The .0625 parallel is good for making good glue lines at the belly fades and up the riser.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</si>
</sst>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6">
    <font>
      <sz val="10"/>
      <name val="Arial"/>
      <family val="0"/>
    </font>
    <font>
      <sz val="12"/>
      <color indexed="8"/>
      <name val="Courier New"/>
      <family val="3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7" borderId="2" xfId="0" applyNumberFormat="1" applyFont="1" applyFill="1" applyBorder="1" applyAlignment="1">
      <alignment horizontal="center" wrapText="1"/>
    </xf>
    <xf numFmtId="49" fontId="1" fillId="7" borderId="2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" xfId="0" applyFill="1" applyBorder="1" applyAlignment="1">
      <alignment horizontal="center"/>
    </xf>
    <xf numFmtId="10" fontId="0" fillId="9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9" borderId="0" xfId="0" applyFill="1" applyAlignment="1">
      <alignment horizontal="left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tabSelected="1" workbookViewId="0" topLeftCell="A1">
      <selection activeCell="K37" sqref="K37"/>
    </sheetView>
  </sheetViews>
  <sheetFormatPr defaultColWidth="9.140625" defaultRowHeight="12.75"/>
  <cols>
    <col min="1" max="1" width="16.00390625" style="4" customWidth="1"/>
    <col min="2" max="2" width="13.421875" style="4" bestFit="1" customWidth="1"/>
    <col min="3" max="3" width="11.7109375" style="4" bestFit="1" customWidth="1"/>
    <col min="4" max="4" width="12.7109375" style="4" bestFit="1" customWidth="1"/>
    <col min="5" max="19" width="8.28125" style="4" customWidth="1"/>
    <col min="20" max="16384" width="9.140625" style="4" customWidth="1"/>
  </cols>
  <sheetData>
    <row r="1" ht="12.75"/>
    <row r="2" spans="1:19" ht="12.75">
      <c r="A2" s="21" t="s">
        <v>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ht="12.75"/>
    <row r="6" ht="12.75"/>
    <row r="7" ht="12.75"/>
    <row r="8" spans="1:19" ht="12.75">
      <c r="A8" s="22" t="s">
        <v>90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27" customHeight="1">
      <c r="A9" s="25" t="s">
        <v>12</v>
      </c>
      <c r="B9" s="25"/>
      <c r="C9" s="25"/>
      <c r="D9" s="7" t="s">
        <v>6</v>
      </c>
      <c r="E9" s="24" t="s">
        <v>7</v>
      </c>
      <c r="F9" s="24"/>
      <c r="G9" s="24"/>
      <c r="H9" s="26" t="s">
        <v>8</v>
      </c>
      <c r="I9" s="26"/>
      <c r="J9" s="26"/>
      <c r="K9" s="24" t="s">
        <v>9</v>
      </c>
      <c r="L9" s="24"/>
      <c r="M9" s="24"/>
      <c r="N9" s="26" t="s">
        <v>10</v>
      </c>
      <c r="O9" s="26"/>
      <c r="P9" s="26"/>
      <c r="Q9" s="24" t="s">
        <v>11</v>
      </c>
      <c r="R9" s="24"/>
      <c r="S9" s="24"/>
    </row>
    <row r="10" spans="1:19" ht="12.75">
      <c r="A10" s="5" t="s">
        <v>13</v>
      </c>
      <c r="B10" s="5" t="s">
        <v>14</v>
      </c>
      <c r="C10" s="5" t="s">
        <v>15</v>
      </c>
      <c r="D10" s="8" t="s">
        <v>3</v>
      </c>
      <c r="E10" s="1" t="s">
        <v>4</v>
      </c>
      <c r="F10" s="1" t="s">
        <v>99</v>
      </c>
      <c r="G10" s="1" t="s">
        <v>5</v>
      </c>
      <c r="H10" s="2" t="s">
        <v>4</v>
      </c>
      <c r="I10" s="2" t="s">
        <v>99</v>
      </c>
      <c r="J10" s="2" t="s">
        <v>5</v>
      </c>
      <c r="K10" s="1" t="s">
        <v>4</v>
      </c>
      <c r="L10" s="1" t="s">
        <v>99</v>
      </c>
      <c r="M10" s="1" t="s">
        <v>5</v>
      </c>
      <c r="N10" s="2" t="s">
        <v>4</v>
      </c>
      <c r="O10" s="2" t="s">
        <v>99</v>
      </c>
      <c r="P10" s="2" t="s">
        <v>5</v>
      </c>
      <c r="Q10" s="1" t="s">
        <v>4</v>
      </c>
      <c r="R10" s="1" t="s">
        <v>99</v>
      </c>
      <c r="S10" s="1" t="s">
        <v>5</v>
      </c>
    </row>
    <row r="11" spans="1:19" ht="12.75">
      <c r="A11" s="6">
        <f>D11+0.08</f>
        <v>0.48000000000000004</v>
      </c>
      <c r="B11" s="6">
        <f>D11+0.09</f>
        <v>0.49</v>
      </c>
      <c r="C11" s="6">
        <f>D11+0.1</f>
        <v>0.5</v>
      </c>
      <c r="D11" s="8">
        <v>0.4</v>
      </c>
      <c r="E11" s="1">
        <v>60</v>
      </c>
      <c r="F11" s="1">
        <v>65</v>
      </c>
      <c r="G11" s="1">
        <v>70</v>
      </c>
      <c r="H11" s="2">
        <v>70</v>
      </c>
      <c r="I11" s="2">
        <v>75</v>
      </c>
      <c r="J11" s="2">
        <v>80</v>
      </c>
      <c r="K11" s="1">
        <v>80</v>
      </c>
      <c r="L11" s="1">
        <v>85</v>
      </c>
      <c r="M11" s="1">
        <v>90</v>
      </c>
      <c r="N11" s="2">
        <v>90</v>
      </c>
      <c r="O11" s="2">
        <v>95</v>
      </c>
      <c r="P11" s="2">
        <v>100</v>
      </c>
      <c r="Q11" s="1">
        <v>100</v>
      </c>
      <c r="R11" s="1">
        <v>105</v>
      </c>
      <c r="S11" s="1">
        <v>110</v>
      </c>
    </row>
    <row r="12" spans="1:19" ht="12.75">
      <c r="A12" s="6">
        <f aca="true" t="shared" si="0" ref="A12:A21">D12+0.08</f>
        <v>0.46</v>
      </c>
      <c r="B12" s="6">
        <f aca="true" t="shared" si="1" ref="B12:B22">D12+0.09</f>
        <v>0.47</v>
      </c>
      <c r="C12" s="6">
        <f aca="true" t="shared" si="2" ref="C12:C22">D12+0.1</f>
        <v>0.48</v>
      </c>
      <c r="D12" s="8">
        <v>0.38</v>
      </c>
      <c r="E12" s="1">
        <v>55</v>
      </c>
      <c r="F12" s="1">
        <v>60</v>
      </c>
      <c r="G12" s="1">
        <v>65</v>
      </c>
      <c r="H12" s="2">
        <v>65</v>
      </c>
      <c r="I12" s="2">
        <v>70</v>
      </c>
      <c r="J12" s="2">
        <v>75</v>
      </c>
      <c r="K12" s="1">
        <v>75</v>
      </c>
      <c r="L12" s="1">
        <v>80</v>
      </c>
      <c r="M12" s="1">
        <v>85</v>
      </c>
      <c r="N12" s="2">
        <v>85</v>
      </c>
      <c r="O12" s="2">
        <v>90</v>
      </c>
      <c r="P12" s="2">
        <v>95</v>
      </c>
      <c r="Q12" s="1">
        <v>95</v>
      </c>
      <c r="R12" s="1">
        <v>100</v>
      </c>
      <c r="S12" s="1">
        <v>105</v>
      </c>
    </row>
    <row r="13" spans="1:19" ht="12.75">
      <c r="A13" s="6">
        <f t="shared" si="0"/>
        <v>0.44</v>
      </c>
      <c r="B13" s="6">
        <f t="shared" si="1"/>
        <v>0.44999999999999996</v>
      </c>
      <c r="C13" s="6">
        <f t="shared" si="2"/>
        <v>0.45999999999999996</v>
      </c>
      <c r="D13" s="8">
        <v>0.36</v>
      </c>
      <c r="E13" s="1">
        <v>50</v>
      </c>
      <c r="F13" s="1">
        <v>55</v>
      </c>
      <c r="G13" s="1">
        <v>60</v>
      </c>
      <c r="H13" s="2">
        <v>60</v>
      </c>
      <c r="I13" s="2">
        <v>65</v>
      </c>
      <c r="J13" s="2">
        <v>70</v>
      </c>
      <c r="K13" s="1">
        <v>70</v>
      </c>
      <c r="L13" s="1">
        <v>75</v>
      </c>
      <c r="M13" s="1">
        <v>80</v>
      </c>
      <c r="N13" s="2">
        <v>80</v>
      </c>
      <c r="O13" s="2">
        <v>85</v>
      </c>
      <c r="P13" s="2">
        <v>90</v>
      </c>
      <c r="Q13" s="1">
        <v>90</v>
      </c>
      <c r="R13" s="1">
        <v>95</v>
      </c>
      <c r="S13" s="1">
        <v>100</v>
      </c>
    </row>
    <row r="14" spans="1:19" ht="12.75">
      <c r="A14" s="6">
        <f t="shared" si="0"/>
        <v>0.42000000000000004</v>
      </c>
      <c r="B14" s="6">
        <f t="shared" si="1"/>
        <v>0.43000000000000005</v>
      </c>
      <c r="C14" s="6">
        <f t="shared" si="2"/>
        <v>0.44000000000000006</v>
      </c>
      <c r="D14" s="8">
        <v>0.34</v>
      </c>
      <c r="E14" s="1">
        <v>45</v>
      </c>
      <c r="F14" s="1">
        <v>50</v>
      </c>
      <c r="G14" s="1">
        <v>55</v>
      </c>
      <c r="H14" s="2">
        <v>55</v>
      </c>
      <c r="I14" s="2">
        <v>60</v>
      </c>
      <c r="J14" s="2">
        <v>65</v>
      </c>
      <c r="K14" s="1">
        <v>65</v>
      </c>
      <c r="L14" s="1">
        <v>70</v>
      </c>
      <c r="M14" s="1">
        <v>75</v>
      </c>
      <c r="N14" s="2">
        <v>75</v>
      </c>
      <c r="O14" s="2">
        <v>80</v>
      </c>
      <c r="P14" s="2">
        <v>85</v>
      </c>
      <c r="Q14" s="1">
        <v>85</v>
      </c>
      <c r="R14" s="1">
        <v>90</v>
      </c>
      <c r="S14" s="1">
        <v>95</v>
      </c>
    </row>
    <row r="15" spans="1:19" ht="12.75">
      <c r="A15" s="6">
        <f t="shared" si="0"/>
        <v>0.4</v>
      </c>
      <c r="B15" s="6">
        <f t="shared" si="1"/>
        <v>0.41000000000000003</v>
      </c>
      <c r="C15" s="6">
        <f t="shared" si="2"/>
        <v>0.42000000000000004</v>
      </c>
      <c r="D15" s="8">
        <v>0.32</v>
      </c>
      <c r="E15" s="1">
        <v>40</v>
      </c>
      <c r="F15" s="1">
        <v>45</v>
      </c>
      <c r="G15" s="1">
        <v>50</v>
      </c>
      <c r="H15" s="2">
        <v>50</v>
      </c>
      <c r="I15" s="2">
        <v>55</v>
      </c>
      <c r="J15" s="2">
        <v>60</v>
      </c>
      <c r="K15" s="1">
        <v>60</v>
      </c>
      <c r="L15" s="1">
        <v>65</v>
      </c>
      <c r="M15" s="1">
        <v>70</v>
      </c>
      <c r="N15" s="2">
        <v>70</v>
      </c>
      <c r="O15" s="2">
        <v>75</v>
      </c>
      <c r="P15" s="2">
        <v>80</v>
      </c>
      <c r="Q15" s="1">
        <v>80</v>
      </c>
      <c r="R15" s="1">
        <v>85</v>
      </c>
      <c r="S15" s="1">
        <v>90</v>
      </c>
    </row>
    <row r="16" spans="1:19" ht="12.75">
      <c r="A16" s="6">
        <f t="shared" si="0"/>
        <v>0.38</v>
      </c>
      <c r="B16" s="6">
        <f t="shared" si="1"/>
        <v>0.39</v>
      </c>
      <c r="C16" s="6">
        <f t="shared" si="2"/>
        <v>0.4</v>
      </c>
      <c r="D16" s="8">
        <v>0.3</v>
      </c>
      <c r="E16" s="1">
        <v>35</v>
      </c>
      <c r="F16" s="1">
        <v>40</v>
      </c>
      <c r="G16" s="1">
        <v>45</v>
      </c>
      <c r="H16" s="2">
        <v>45</v>
      </c>
      <c r="I16" s="2">
        <v>50</v>
      </c>
      <c r="J16" s="2">
        <v>55</v>
      </c>
      <c r="K16" s="1">
        <v>55</v>
      </c>
      <c r="L16" s="1">
        <v>60</v>
      </c>
      <c r="M16" s="1">
        <v>65</v>
      </c>
      <c r="N16" s="2">
        <v>65</v>
      </c>
      <c r="O16" s="2">
        <v>70</v>
      </c>
      <c r="P16" s="2">
        <v>75</v>
      </c>
      <c r="Q16" s="1">
        <v>75</v>
      </c>
      <c r="R16" s="1">
        <v>80</v>
      </c>
      <c r="S16" s="1">
        <v>85</v>
      </c>
    </row>
    <row r="17" spans="1:19" ht="12.75">
      <c r="A17" s="6">
        <f t="shared" si="0"/>
        <v>0.36000000000000004</v>
      </c>
      <c r="B17" s="6">
        <f t="shared" si="1"/>
        <v>0.37</v>
      </c>
      <c r="C17" s="6">
        <f t="shared" si="2"/>
        <v>0.38</v>
      </c>
      <c r="D17" s="8">
        <v>0.28</v>
      </c>
      <c r="E17" s="1">
        <v>30</v>
      </c>
      <c r="F17" s="1">
        <v>35</v>
      </c>
      <c r="G17" s="1">
        <v>40</v>
      </c>
      <c r="H17" s="2">
        <v>40</v>
      </c>
      <c r="I17" s="2">
        <v>45</v>
      </c>
      <c r="J17" s="2">
        <v>50</v>
      </c>
      <c r="K17" s="1">
        <v>50</v>
      </c>
      <c r="L17" s="1">
        <v>55</v>
      </c>
      <c r="M17" s="1">
        <v>60</v>
      </c>
      <c r="N17" s="2">
        <v>60</v>
      </c>
      <c r="O17" s="2">
        <v>65</v>
      </c>
      <c r="P17" s="2">
        <v>70</v>
      </c>
      <c r="Q17" s="1">
        <v>70</v>
      </c>
      <c r="R17" s="1">
        <v>75</v>
      </c>
      <c r="S17" s="1">
        <v>80</v>
      </c>
    </row>
    <row r="18" spans="1:19" ht="12.75">
      <c r="A18" s="6">
        <f t="shared" si="0"/>
        <v>0.34</v>
      </c>
      <c r="B18" s="6">
        <f t="shared" si="1"/>
        <v>0.35</v>
      </c>
      <c r="C18" s="6">
        <f t="shared" si="2"/>
        <v>0.36</v>
      </c>
      <c r="D18" s="8">
        <v>0.26</v>
      </c>
      <c r="E18" s="1">
        <v>25</v>
      </c>
      <c r="F18" s="1">
        <v>30</v>
      </c>
      <c r="G18" s="1">
        <v>35</v>
      </c>
      <c r="H18" s="2">
        <v>35</v>
      </c>
      <c r="I18" s="2">
        <v>40</v>
      </c>
      <c r="J18" s="2">
        <v>45</v>
      </c>
      <c r="K18" s="1">
        <v>45</v>
      </c>
      <c r="L18" s="1">
        <v>50</v>
      </c>
      <c r="M18" s="1">
        <v>55</v>
      </c>
      <c r="N18" s="2">
        <v>55</v>
      </c>
      <c r="O18" s="2">
        <v>60</v>
      </c>
      <c r="P18" s="2">
        <v>65</v>
      </c>
      <c r="Q18" s="1">
        <v>65</v>
      </c>
      <c r="R18" s="1">
        <v>70</v>
      </c>
      <c r="S18" s="1">
        <v>75</v>
      </c>
    </row>
    <row r="19" spans="1:19" ht="12.75">
      <c r="A19" s="6">
        <f t="shared" si="0"/>
        <v>0.32</v>
      </c>
      <c r="B19" s="6">
        <f t="shared" si="1"/>
        <v>0.32999999999999996</v>
      </c>
      <c r="C19" s="6">
        <f t="shared" si="2"/>
        <v>0.33999999999999997</v>
      </c>
      <c r="D19" s="8">
        <v>0.24</v>
      </c>
      <c r="E19" s="1">
        <v>20</v>
      </c>
      <c r="F19" s="1">
        <v>25</v>
      </c>
      <c r="G19" s="1">
        <v>30</v>
      </c>
      <c r="H19" s="2">
        <v>30</v>
      </c>
      <c r="I19" s="2">
        <v>35</v>
      </c>
      <c r="J19" s="2">
        <v>40</v>
      </c>
      <c r="K19" s="1">
        <v>40</v>
      </c>
      <c r="L19" s="1">
        <v>45</v>
      </c>
      <c r="M19" s="1">
        <v>50</v>
      </c>
      <c r="N19" s="2">
        <v>50</v>
      </c>
      <c r="O19" s="2">
        <v>55</v>
      </c>
      <c r="P19" s="2">
        <v>60</v>
      </c>
      <c r="Q19" s="1">
        <v>60</v>
      </c>
      <c r="R19" s="1">
        <v>65</v>
      </c>
      <c r="S19" s="1">
        <v>70</v>
      </c>
    </row>
    <row r="20" spans="1:19" ht="12.75">
      <c r="A20" s="6">
        <f t="shared" si="0"/>
        <v>0.3</v>
      </c>
      <c r="B20" s="6">
        <f t="shared" si="1"/>
        <v>0.31</v>
      </c>
      <c r="C20" s="6">
        <f t="shared" si="2"/>
        <v>0.32</v>
      </c>
      <c r="D20" s="8">
        <v>0.22</v>
      </c>
      <c r="E20" s="1">
        <v>15</v>
      </c>
      <c r="F20" s="1">
        <v>20</v>
      </c>
      <c r="G20" s="1">
        <v>25</v>
      </c>
      <c r="H20" s="2">
        <v>25</v>
      </c>
      <c r="I20" s="2">
        <v>30</v>
      </c>
      <c r="J20" s="2">
        <v>35</v>
      </c>
      <c r="K20" s="1">
        <v>35</v>
      </c>
      <c r="L20" s="1">
        <v>40</v>
      </c>
      <c r="M20" s="1">
        <v>45</v>
      </c>
      <c r="N20" s="2">
        <v>45</v>
      </c>
      <c r="O20" s="2">
        <v>50</v>
      </c>
      <c r="P20" s="2">
        <v>55</v>
      </c>
      <c r="Q20" s="1">
        <v>55</v>
      </c>
      <c r="R20" s="1">
        <v>60</v>
      </c>
      <c r="S20" s="1">
        <v>65</v>
      </c>
    </row>
    <row r="21" spans="1:19" ht="12.75">
      <c r="A21" s="6">
        <f t="shared" si="0"/>
        <v>0.28</v>
      </c>
      <c r="B21" s="6">
        <f t="shared" si="1"/>
        <v>0.29000000000000004</v>
      </c>
      <c r="C21" s="6">
        <f t="shared" si="2"/>
        <v>0.30000000000000004</v>
      </c>
      <c r="D21" s="8">
        <v>0.2</v>
      </c>
      <c r="E21" s="1">
        <v>10</v>
      </c>
      <c r="F21" s="1">
        <v>15</v>
      </c>
      <c r="G21" s="1">
        <v>20</v>
      </c>
      <c r="H21" s="2">
        <v>20</v>
      </c>
      <c r="I21" s="2">
        <v>25</v>
      </c>
      <c r="J21" s="2">
        <v>30</v>
      </c>
      <c r="K21" s="1">
        <v>30</v>
      </c>
      <c r="L21" s="1">
        <v>35</v>
      </c>
      <c r="M21" s="1">
        <v>40</v>
      </c>
      <c r="N21" s="2">
        <v>40</v>
      </c>
      <c r="O21" s="2">
        <v>45</v>
      </c>
      <c r="P21" s="2">
        <v>50</v>
      </c>
      <c r="Q21" s="1">
        <v>50</v>
      </c>
      <c r="R21" s="1">
        <v>55</v>
      </c>
      <c r="S21" s="1">
        <v>60</v>
      </c>
    </row>
    <row r="22" spans="1:19" ht="12.75">
      <c r="A22" s="4">
        <v>0.26</v>
      </c>
      <c r="B22" s="4">
        <f t="shared" si="1"/>
        <v>0.27</v>
      </c>
      <c r="C22" s="4">
        <f t="shared" si="2"/>
        <v>0.28</v>
      </c>
      <c r="D22" s="4">
        <v>0.18</v>
      </c>
      <c r="Q22" s="4">
        <v>45</v>
      </c>
      <c r="R22" s="4">
        <v>50</v>
      </c>
      <c r="S22" s="4">
        <v>55</v>
      </c>
    </row>
    <row r="23" ht="12.75"/>
    <row r="24" spans="5:9" ht="12.75">
      <c r="E24" s="27" t="s">
        <v>80</v>
      </c>
      <c r="F24" s="27"/>
      <c r="G24" s="27"/>
      <c r="H24" s="17"/>
      <c r="I24" s="17"/>
    </row>
    <row r="25" spans="2:16" ht="12.75">
      <c r="B25" s="3" t="s">
        <v>12</v>
      </c>
      <c r="C25" s="3" t="s">
        <v>79</v>
      </c>
      <c r="D25" s="8">
        <f>B26-C26</f>
        <v>0.33999999999999997</v>
      </c>
      <c r="E25" s="3" t="s">
        <v>95</v>
      </c>
      <c r="F25" s="3" t="s">
        <v>95</v>
      </c>
      <c r="G25" s="3" t="s">
        <v>94</v>
      </c>
      <c r="H25" s="17"/>
      <c r="I25" s="28" t="s">
        <v>103</v>
      </c>
      <c r="J25" s="28"/>
      <c r="K25" s="28"/>
      <c r="L25" s="28"/>
      <c r="M25" s="28"/>
      <c r="N25" s="28"/>
      <c r="O25" s="28"/>
      <c r="P25" s="28"/>
    </row>
    <row r="26" spans="2:16" ht="12.75">
      <c r="B26" s="6">
        <v>0.42</v>
      </c>
      <c r="C26" s="5">
        <v>0.08</v>
      </c>
      <c r="D26" s="3">
        <f>D25-G26</f>
        <v>0.27749999999999997</v>
      </c>
      <c r="E26" s="13">
        <f>D27</f>
        <v>0.13874999999999998</v>
      </c>
      <c r="F26" s="13">
        <f>D27</f>
        <v>0.13874999999999998</v>
      </c>
      <c r="G26" s="13">
        <v>0.0625</v>
      </c>
      <c r="H26" s="17"/>
      <c r="I26" s="28"/>
      <c r="J26" s="28"/>
      <c r="K26" s="28"/>
      <c r="L26" s="28"/>
      <c r="M26" s="28"/>
      <c r="N26" s="28"/>
      <c r="O26" s="28"/>
      <c r="P26" s="28"/>
    </row>
    <row r="27" spans="2:16" ht="12.75">
      <c r="B27" s="15" t="s">
        <v>81</v>
      </c>
      <c r="C27" s="16">
        <f>C26/B26</f>
        <v>0.1904761904761905</v>
      </c>
      <c r="D27" s="3">
        <f>D26/2</f>
        <v>0.13874999999999998</v>
      </c>
      <c r="E27" s="3"/>
      <c r="F27" s="3"/>
      <c r="G27" s="3"/>
      <c r="H27" s="17"/>
      <c r="I27" s="29"/>
      <c r="J27" s="29"/>
      <c r="K27" s="29"/>
      <c r="L27" s="29"/>
      <c r="M27" s="29"/>
      <c r="N27" s="29"/>
      <c r="O27" s="29"/>
      <c r="P27" s="29"/>
    </row>
    <row r="28" ht="12.75"/>
    <row r="29" spans="3:5" ht="12.75">
      <c r="C29" s="4">
        <v>0.08</v>
      </c>
      <c r="D29" s="4">
        <v>0.09</v>
      </c>
      <c r="E29" s="4">
        <v>0.1</v>
      </c>
    </row>
    <row r="30" spans="2:6" ht="12.75">
      <c r="B30" s="4" t="s">
        <v>93</v>
      </c>
      <c r="C30" s="19">
        <f>C29+$D25</f>
        <v>0.42</v>
      </c>
      <c r="D30" s="19">
        <f>D29+$D25</f>
        <v>0.42999999999999994</v>
      </c>
      <c r="E30" s="19">
        <f>E29+$D25</f>
        <v>0.43999999999999995</v>
      </c>
      <c r="F30" s="19"/>
    </row>
    <row r="31" spans="2:6" ht="12.75">
      <c r="B31" s="4" t="s">
        <v>81</v>
      </c>
      <c r="C31" s="9">
        <f>C29/($D25+C29)</f>
        <v>0.1904761904761905</v>
      </c>
      <c r="D31" s="9">
        <f>D29/($D25+D29)</f>
        <v>0.20930232558139536</v>
      </c>
      <c r="E31" s="9">
        <f>E29/($D25+E29)</f>
        <v>0.22727272727272732</v>
      </c>
      <c r="F31" s="9"/>
    </row>
    <row r="32" spans="3:6" ht="12.75">
      <c r="C32" s="18"/>
      <c r="D32" s="18"/>
      <c r="E32" s="18"/>
      <c r="F32" s="18"/>
    </row>
    <row r="33" ht="12.75">
      <c r="A33" s="14" t="s">
        <v>98</v>
      </c>
    </row>
    <row r="34" spans="1:6" ht="12.75">
      <c r="A34" s="14" t="s">
        <v>82</v>
      </c>
      <c r="B34" s="14" t="s">
        <v>83</v>
      </c>
      <c r="C34" s="20" t="s">
        <v>102</v>
      </c>
      <c r="D34" s="14"/>
      <c r="E34" s="14"/>
      <c r="F34" s="14"/>
    </row>
    <row r="35" spans="1:11" ht="12.75">
      <c r="A35" s="14" t="s">
        <v>84</v>
      </c>
      <c r="B35" s="14" t="s">
        <v>85</v>
      </c>
      <c r="C35" s="20" t="s">
        <v>101</v>
      </c>
      <c r="D35" s="14"/>
      <c r="E35" s="14"/>
      <c r="F35" s="14"/>
      <c r="K35" s="4">
        <v>45</v>
      </c>
    </row>
    <row r="36" spans="1:12" ht="12.75">
      <c r="A36" s="14" t="s">
        <v>96</v>
      </c>
      <c r="B36" s="14" t="s">
        <v>91</v>
      </c>
      <c r="C36" s="20" t="s">
        <v>100</v>
      </c>
      <c r="D36" s="14"/>
      <c r="E36" s="14"/>
      <c r="F36" s="14"/>
      <c r="K36" s="4">
        <v>7</v>
      </c>
      <c r="L36" s="4" t="s">
        <v>1</v>
      </c>
    </row>
    <row r="37" spans="1:12" ht="12.75">
      <c r="A37" s="14" t="s">
        <v>86</v>
      </c>
      <c r="B37" s="14" t="s">
        <v>87</v>
      </c>
      <c r="C37" s="23" t="s">
        <v>92</v>
      </c>
      <c r="D37" s="23"/>
      <c r="E37" s="23"/>
      <c r="F37" s="20"/>
      <c r="K37" s="4">
        <v>-4.5</v>
      </c>
      <c r="L37" s="4" t="s">
        <v>0</v>
      </c>
    </row>
    <row r="38" spans="1:11" ht="12.75">
      <c r="A38" s="14" t="s">
        <v>88</v>
      </c>
      <c r="B38" s="14" t="s">
        <v>87</v>
      </c>
      <c r="C38" s="23" t="s">
        <v>89</v>
      </c>
      <c r="D38" s="23"/>
      <c r="E38" s="23"/>
      <c r="F38" s="20"/>
      <c r="K38" s="30">
        <f>SUM(K35:K37)</f>
        <v>47.5</v>
      </c>
    </row>
    <row r="39" spans="11:12" ht="12.75">
      <c r="K39" s="4">
        <v>12.5</v>
      </c>
      <c r="L39" s="4" t="s">
        <v>2</v>
      </c>
    </row>
    <row r="40" ht="13.5" thickBot="1">
      <c r="K40" s="30">
        <f>SUM(K38:K39)</f>
        <v>60</v>
      </c>
    </row>
    <row r="41" spans="1:4" ht="16.5" customHeight="1" thickBot="1">
      <c r="A41" s="11" t="s">
        <v>54</v>
      </c>
      <c r="B41" s="12">
        <v>0.015625</v>
      </c>
      <c r="C41" s="11" t="s">
        <v>16</v>
      </c>
      <c r="D41" s="12">
        <v>0.515625</v>
      </c>
    </row>
    <row r="42" spans="1:9" ht="16.5" customHeight="1" thickBot="1">
      <c r="A42" s="11" t="s">
        <v>55</v>
      </c>
      <c r="B42" s="12">
        <v>0.03125</v>
      </c>
      <c r="C42" s="11" t="s">
        <v>17</v>
      </c>
      <c r="D42" s="12">
        <v>0.53125</v>
      </c>
      <c r="H42" s="10"/>
      <c r="I42" s="10"/>
    </row>
    <row r="43" spans="1:4" ht="16.5" customHeight="1" thickBot="1">
      <c r="A43" s="11" t="s">
        <v>56</v>
      </c>
      <c r="B43" s="12">
        <v>0.046875</v>
      </c>
      <c r="C43" s="11" t="s">
        <v>18</v>
      </c>
      <c r="D43" s="12">
        <v>0.546875</v>
      </c>
    </row>
    <row r="44" spans="1:4" ht="16.5" customHeight="1" thickBot="1">
      <c r="A44" s="11" t="s">
        <v>57</v>
      </c>
      <c r="B44" s="12">
        <v>0.0625</v>
      </c>
      <c r="C44" s="11" t="s">
        <v>74</v>
      </c>
      <c r="D44" s="12">
        <v>0.5625</v>
      </c>
    </row>
    <row r="45" spans="1:4" ht="16.5" customHeight="1" thickBot="1">
      <c r="A45" s="11" t="s">
        <v>58</v>
      </c>
      <c r="B45" s="12">
        <v>0.078125</v>
      </c>
      <c r="C45" s="11" t="s">
        <v>19</v>
      </c>
      <c r="D45" s="12">
        <v>0.578125</v>
      </c>
    </row>
    <row r="46" spans="1:4" ht="16.5" customHeight="1" thickBot="1">
      <c r="A46" s="11" t="s">
        <v>59</v>
      </c>
      <c r="B46" s="12">
        <v>0.09375</v>
      </c>
      <c r="C46" s="11" t="s">
        <v>20</v>
      </c>
      <c r="D46" s="12">
        <v>0.59375</v>
      </c>
    </row>
    <row r="47" spans="1:4" ht="16.5" customHeight="1" thickBot="1">
      <c r="A47" s="11" t="s">
        <v>60</v>
      </c>
      <c r="B47" s="12">
        <v>0.109375</v>
      </c>
      <c r="C47" s="11" t="s">
        <v>21</v>
      </c>
      <c r="D47" s="12">
        <v>0.609375</v>
      </c>
    </row>
    <row r="48" spans="1:4" ht="16.5" customHeight="1" thickBot="1">
      <c r="A48" s="11" t="s">
        <v>61</v>
      </c>
      <c r="B48" s="12">
        <v>0.125</v>
      </c>
      <c r="C48" s="11" t="s">
        <v>75</v>
      </c>
      <c r="D48" s="12">
        <v>0.625</v>
      </c>
    </row>
    <row r="49" spans="1:4" ht="16.5" customHeight="1" thickBot="1">
      <c r="A49" s="11" t="s">
        <v>62</v>
      </c>
      <c r="B49" s="12">
        <v>0.140625</v>
      </c>
      <c r="C49" s="11" t="s">
        <v>22</v>
      </c>
      <c r="D49" s="12">
        <v>0.640625</v>
      </c>
    </row>
    <row r="50" spans="1:4" ht="16.5" customHeight="1" thickBot="1">
      <c r="A50" s="11" t="s">
        <v>63</v>
      </c>
      <c r="B50" s="12">
        <v>0.15625</v>
      </c>
      <c r="C50" s="11" t="s">
        <v>23</v>
      </c>
      <c r="D50" s="12">
        <v>0.65625</v>
      </c>
    </row>
    <row r="51" spans="1:4" ht="16.5" customHeight="1" thickBot="1">
      <c r="A51" s="11" t="s">
        <v>64</v>
      </c>
      <c r="B51" s="12">
        <v>0.171875</v>
      </c>
      <c r="C51" s="11" t="s">
        <v>24</v>
      </c>
      <c r="D51" s="12">
        <v>0.67185</v>
      </c>
    </row>
    <row r="52" spans="1:4" ht="16.5" customHeight="1" thickBot="1">
      <c r="A52" s="11" t="s">
        <v>65</v>
      </c>
      <c r="B52" s="12">
        <v>0.1875</v>
      </c>
      <c r="C52" s="11" t="s">
        <v>76</v>
      </c>
      <c r="D52" s="12">
        <v>0.6875</v>
      </c>
    </row>
    <row r="53" spans="1:4" ht="16.5" customHeight="1" thickBot="1">
      <c r="A53" s="11" t="s">
        <v>25</v>
      </c>
      <c r="B53" s="12">
        <v>0.203125</v>
      </c>
      <c r="C53" s="11" t="s">
        <v>26</v>
      </c>
      <c r="D53" s="12">
        <v>0.703125</v>
      </c>
    </row>
    <row r="54" spans="1:4" ht="16.5" customHeight="1" thickBot="1">
      <c r="A54" s="11" t="s">
        <v>66</v>
      </c>
      <c r="B54" s="12">
        <v>0.21875</v>
      </c>
      <c r="C54" s="11" t="s">
        <v>27</v>
      </c>
      <c r="D54" s="12">
        <v>0.71875</v>
      </c>
    </row>
    <row r="55" spans="1:4" ht="16.5" customHeight="1" thickBot="1">
      <c r="A55" s="11" t="s">
        <v>28</v>
      </c>
      <c r="B55" s="12">
        <v>0.234375</v>
      </c>
      <c r="C55" s="11" t="s">
        <v>29</v>
      </c>
      <c r="D55" s="12">
        <v>0.734375</v>
      </c>
    </row>
    <row r="56" spans="1:4" ht="16.5" customHeight="1" thickBot="1">
      <c r="A56" s="11" t="s">
        <v>67</v>
      </c>
      <c r="B56" s="12">
        <v>0.25</v>
      </c>
      <c r="C56" s="11" t="s">
        <v>77</v>
      </c>
      <c r="D56" s="12">
        <v>0.75</v>
      </c>
    </row>
    <row r="57" spans="1:4" ht="16.5" customHeight="1" thickBot="1">
      <c r="A57" s="11" t="s">
        <v>30</v>
      </c>
      <c r="B57" s="12">
        <v>0.265625</v>
      </c>
      <c r="C57" s="11" t="s">
        <v>31</v>
      </c>
      <c r="D57" s="12">
        <v>0.765625</v>
      </c>
    </row>
    <row r="58" spans="1:4" ht="16.5" customHeight="1" thickBot="1">
      <c r="A58" s="11" t="s">
        <v>68</v>
      </c>
      <c r="B58" s="12">
        <v>0.28125</v>
      </c>
      <c r="C58" s="11" t="s">
        <v>32</v>
      </c>
      <c r="D58" s="12">
        <v>0.78125</v>
      </c>
    </row>
    <row r="59" spans="1:4" ht="16.5" customHeight="1" thickBot="1">
      <c r="A59" s="11" t="s">
        <v>33</v>
      </c>
      <c r="B59" s="12">
        <v>0.296875</v>
      </c>
      <c r="C59" s="11" t="s">
        <v>34</v>
      </c>
      <c r="D59" s="12">
        <v>0.796875</v>
      </c>
    </row>
    <row r="60" spans="1:4" ht="16.5" customHeight="1" thickBot="1">
      <c r="A60" s="11" t="s">
        <v>69</v>
      </c>
      <c r="B60" s="12">
        <v>0.3125</v>
      </c>
      <c r="C60" s="11" t="s">
        <v>35</v>
      </c>
      <c r="D60" s="12">
        <v>0.8125</v>
      </c>
    </row>
    <row r="61" spans="1:4" ht="16.5" customHeight="1" thickBot="1">
      <c r="A61" s="11" t="s">
        <v>36</v>
      </c>
      <c r="B61" s="12">
        <v>0.328125</v>
      </c>
      <c r="C61" s="11" t="s">
        <v>37</v>
      </c>
      <c r="D61" s="12">
        <v>0.828125</v>
      </c>
    </row>
    <row r="62" spans="1:4" ht="16.5" customHeight="1" thickBot="1">
      <c r="A62" s="11" t="s">
        <v>70</v>
      </c>
      <c r="B62" s="12">
        <v>0.34375</v>
      </c>
      <c r="C62" s="11" t="s">
        <v>38</v>
      </c>
      <c r="D62" s="12">
        <v>0.84375</v>
      </c>
    </row>
    <row r="63" spans="1:4" ht="16.5" customHeight="1" thickBot="1">
      <c r="A63" s="11" t="s">
        <v>39</v>
      </c>
      <c r="B63" s="12">
        <v>0.359375</v>
      </c>
      <c r="C63" s="11" t="s">
        <v>40</v>
      </c>
      <c r="D63" s="12">
        <v>0.859375</v>
      </c>
    </row>
    <row r="64" spans="1:4" ht="16.5" customHeight="1" thickBot="1">
      <c r="A64" s="11" t="s">
        <v>71</v>
      </c>
      <c r="B64" s="12">
        <v>0.375</v>
      </c>
      <c r="C64" s="11" t="s">
        <v>78</v>
      </c>
      <c r="D64" s="12">
        <v>0.875</v>
      </c>
    </row>
    <row r="65" spans="1:4" ht="16.5" customHeight="1" thickBot="1">
      <c r="A65" s="11" t="s">
        <v>41</v>
      </c>
      <c r="B65" s="12">
        <v>0.390625</v>
      </c>
      <c r="C65" s="11" t="s">
        <v>42</v>
      </c>
      <c r="D65" s="12">
        <v>0.890625</v>
      </c>
    </row>
    <row r="66" spans="1:4" ht="16.5" customHeight="1" thickBot="1">
      <c r="A66" s="11" t="s">
        <v>43</v>
      </c>
      <c r="B66" s="12">
        <v>0.40625</v>
      </c>
      <c r="C66" s="11" t="s">
        <v>44</v>
      </c>
      <c r="D66" s="12">
        <v>0.90625</v>
      </c>
    </row>
    <row r="67" spans="1:4" ht="16.5" customHeight="1" thickBot="1">
      <c r="A67" s="11" t="s">
        <v>45</v>
      </c>
      <c r="B67" s="12">
        <v>0.421875</v>
      </c>
      <c r="C67" s="11" t="s">
        <v>46</v>
      </c>
      <c r="D67" s="12">
        <v>0.921875</v>
      </c>
    </row>
    <row r="68" spans="1:4" ht="16.5" customHeight="1" thickBot="1">
      <c r="A68" s="11" t="s">
        <v>72</v>
      </c>
      <c r="B68" s="12">
        <v>0.4375</v>
      </c>
      <c r="C68" s="11" t="s">
        <v>47</v>
      </c>
      <c r="D68" s="12">
        <v>0.9375</v>
      </c>
    </row>
    <row r="69" spans="1:4" ht="16.5" customHeight="1" thickBot="1">
      <c r="A69" s="11" t="s">
        <v>48</v>
      </c>
      <c r="B69" s="12">
        <v>0.453125</v>
      </c>
      <c r="C69" s="11" t="s">
        <v>49</v>
      </c>
      <c r="D69" s="12">
        <v>0.953125</v>
      </c>
    </row>
    <row r="70" spans="1:4" ht="16.5" customHeight="1" thickBot="1">
      <c r="A70" s="11" t="s">
        <v>50</v>
      </c>
      <c r="B70" s="12">
        <v>0.46875</v>
      </c>
      <c r="C70" s="11" t="s">
        <v>51</v>
      </c>
      <c r="D70" s="12">
        <v>0.96875</v>
      </c>
    </row>
    <row r="71" spans="1:4" ht="16.5" customHeight="1" thickBot="1">
      <c r="A71" s="11" t="s">
        <v>52</v>
      </c>
      <c r="B71" s="12">
        <v>0.484375</v>
      </c>
      <c r="C71" s="11" t="s">
        <v>53</v>
      </c>
      <c r="D71" s="12">
        <v>0.984375</v>
      </c>
    </row>
    <row r="72" spans="1:4" ht="16.5" customHeight="1" thickBot="1">
      <c r="A72" s="11" t="s">
        <v>73</v>
      </c>
      <c r="B72" s="12">
        <v>0.5</v>
      </c>
      <c r="C72" s="11">
        <v>1</v>
      </c>
      <c r="D72" s="12">
        <v>1</v>
      </c>
    </row>
  </sheetData>
  <mergeCells count="12">
    <mergeCell ref="E24:G24"/>
    <mergeCell ref="I25:P27"/>
    <mergeCell ref="A2:S4"/>
    <mergeCell ref="A8:S8"/>
    <mergeCell ref="C37:E37"/>
    <mergeCell ref="C38:E38"/>
    <mergeCell ref="Q9:S9"/>
    <mergeCell ref="A9:C9"/>
    <mergeCell ref="E9:G9"/>
    <mergeCell ref="H9:J9"/>
    <mergeCell ref="K9:M9"/>
    <mergeCell ref="N9:P9"/>
  </mergeCells>
  <printOptions/>
  <pageMargins left="0.75" right="0.75" top="1" bottom="1" header="0.5" footer="0.5"/>
  <pageSetup horizontalDpi="600" verticalDpi="600" orientation="landscape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jason.scott</dc:creator>
  <cp:keywords/>
  <dc:description/>
  <cp:lastModifiedBy>Dao Head</cp:lastModifiedBy>
  <cp:lastPrinted>2009-10-05T17:54:52Z</cp:lastPrinted>
  <dcterms:created xsi:type="dcterms:W3CDTF">2009-10-05T17:00:15Z</dcterms:created>
  <dcterms:modified xsi:type="dcterms:W3CDTF">2010-02-07T22:28:12Z</dcterms:modified>
  <cp:category/>
  <cp:version/>
  <cp:contentType/>
  <cp:contentStatus/>
</cp:coreProperties>
</file>